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halleen/Desktop/Roseburg DMV - 2411E/"/>
    </mc:Choice>
  </mc:AlternateContent>
  <xr:revisionPtr revIDLastSave="0" documentId="13_ncr:1_{ABAB2BF6-E37A-194C-A20D-C85BA067F9CB}" xr6:coauthVersionLast="45" xr6:coauthVersionMax="45" xr10:uidLastSave="{00000000-0000-0000-0000-000000000000}"/>
  <bookViews>
    <workbookView xWindow="740" yWindow="460" windowWidth="28060" windowHeight="17540" xr2:uid="{A327D1B6-6CB0-CB4A-B3B2-A9C934D967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L5" i="1"/>
  <c r="O15" i="1"/>
  <c r="J15" i="1"/>
  <c r="L15" i="1"/>
  <c r="H12" i="1"/>
  <c r="J12" i="1"/>
  <c r="L12" i="1" s="1"/>
  <c r="H13" i="1"/>
  <c r="J13" i="1"/>
  <c r="L13" i="1" s="1"/>
  <c r="H5" i="1" l="1"/>
  <c r="H6" i="1"/>
  <c r="J5" i="1"/>
  <c r="J6" i="1"/>
  <c r="L8" i="1" l="1"/>
  <c r="J8" i="1"/>
  <c r="H15" i="1"/>
  <c r="H8" i="1"/>
  <c r="O8" i="1" l="1"/>
  <c r="Q15" i="1"/>
  <c r="Q8" i="1"/>
  <c r="H19" i="1"/>
  <c r="J19" i="1"/>
  <c r="L19" i="1" l="1"/>
  <c r="Q19" i="1" s="1"/>
  <c r="O19" i="1"/>
</calcChain>
</file>

<file path=xl/sharedStrings.xml><?xml version="1.0" encoding="utf-8"?>
<sst xmlns="http://schemas.openxmlformats.org/spreadsheetml/2006/main" count="28" uniqueCount="18">
  <si>
    <t>Monitors</t>
  </si>
  <si>
    <t>HDMI Cables</t>
  </si>
  <si>
    <t>Amazon Purchases</t>
  </si>
  <si>
    <t>ADI Purchases</t>
  </si>
  <si>
    <t>Sub-Total</t>
  </si>
  <si>
    <t>Bid Cost</t>
  </si>
  <si>
    <t>Acutal Cost</t>
  </si>
  <si>
    <t>SPD-150</t>
  </si>
  <si>
    <t>Porfit/Loss</t>
  </si>
  <si>
    <t>Total</t>
  </si>
  <si>
    <t>Sale Price</t>
  </si>
  <si>
    <t>Cost Margin</t>
  </si>
  <si>
    <t>QTY</t>
  </si>
  <si>
    <t>Cost</t>
  </si>
  <si>
    <t xml:space="preserve">Cave Junction DMV Electronic Material Costing - </t>
  </si>
  <si>
    <t>https://www.bestbuy.com/site/samsung-sf350-series-s24f350fhn-24-led-fhd-freesync-monitor-high-glossy-black/6111215.p?skuId=6111215</t>
  </si>
  <si>
    <t>https://www.amazon.com/gp/product/B07RKJKJGC/ref=ppx_yo_dt_b_asin_title_o05_s00?ie=UTF8&amp;th=1</t>
  </si>
  <si>
    <t>NS-VSF415B1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</si>
</sst>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555555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4" fontId="0" fillId="2" borderId="0" xfId="1" applyFont="1" applyFill="1" applyBorder="1"/>
    <xf numFmtId="0" fontId="2" fillId="2" borderId="0" xfId="0" applyFont="1" applyFill="1" applyBorder="1" applyAlignment="1">
      <alignment horizontal="right"/>
    </xf>
    <xf numFmtId="44" fontId="2" fillId="2" borderId="0" xfId="1" applyFont="1" applyFill="1" applyBorder="1"/>
    <xf numFmtId="44" fontId="0" fillId="2" borderId="0" xfId="0" applyNumberFormat="1" applyFill="1" applyBorder="1"/>
    <xf numFmtId="0" fontId="3" fillId="2" borderId="0" xfId="0" applyFont="1" applyFill="1" applyBorder="1"/>
    <xf numFmtId="44" fontId="2" fillId="2" borderId="0" xfId="0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0" xfId="2" applyFont="1" applyFill="1" applyBorder="1"/>
    <xf numFmtId="44" fontId="0" fillId="2" borderId="0" xfId="1" applyFont="1" applyFill="1" applyBorder="1" applyAlignment="1">
      <alignment horizontal="center"/>
    </xf>
    <xf numFmtId="0" fontId="6" fillId="2" borderId="0" xfId="3" applyFill="1" applyBorder="1"/>
    <xf numFmtId="0" fontId="4" fillId="2" borderId="0" xfId="0" applyFont="1" applyFill="1" applyBorder="1" applyAlignment="1">
      <alignment horizontal="center"/>
    </xf>
    <xf numFmtId="0" fontId="5" fillId="3" borderId="0" xfId="0" applyFont="1" applyFill="1" applyAlignment="1">
      <alignment horizontal="right" inden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indent="1"/>
    </xf>
    <xf numFmtId="0" fontId="0" fillId="2" borderId="0" xfId="0" applyFont="1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om/gp/product/B07RKJKJGC/ref=ppx_yo_dt_b_asin_title_o05_s00?ie=UTF8&amp;th=1" TargetMode="External"/><Relationship Id="rId1" Type="http://schemas.openxmlformats.org/officeDocument/2006/relationships/hyperlink" Target="https://www.bestbuy.com/site/samsung-sf350-series-s24f350fhn-24-led-fhd-freesync-monitor-high-glossy-black/6111215.p?skuId=6111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B2:T34"/>
  <sheetViews>
    <sheetView tabSelected="1" workbookViewId="0">
      <selection activeCell="N29" sqref="N29"/>
    </sheetView>
  </sheetViews>
  <sheetFormatPr baseColWidth="10" defaultRowHeight="16" x14ac:dyDescent="0.2"/>
  <cols>
    <col min="1" max="1" width="2.6640625" style="1" customWidth="1"/>
    <col min="2" max="3" width="10.83203125" style="1"/>
    <col min="4" max="4" width="3.33203125" style="1" customWidth="1"/>
    <col min="5" max="5" width="15" style="1" customWidth="1"/>
    <col min="6" max="6" width="10.83203125" style="1"/>
    <col min="7" max="7" width="4.1640625" style="1" hidden="1" customWidth="1"/>
    <col min="8" max="8" width="15" style="1" hidden="1" customWidth="1"/>
    <col min="9" max="9" width="5" style="1" customWidth="1"/>
    <col min="10" max="10" width="15" style="1" customWidth="1"/>
    <col min="11" max="11" width="5" style="1" customWidth="1"/>
    <col min="12" max="12" width="15" style="1" customWidth="1"/>
    <col min="13" max="16384" width="10.83203125" style="1"/>
  </cols>
  <sheetData>
    <row r="2" spans="2:20" ht="24" x14ac:dyDescent="0.3">
      <c r="B2" s="16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20" x14ac:dyDescent="0.2">
      <c r="B3" s="2"/>
      <c r="C3" s="2"/>
      <c r="D3" s="2"/>
      <c r="E3" s="2"/>
      <c r="F3" s="2"/>
      <c r="G3" s="2"/>
      <c r="H3" s="2"/>
    </row>
    <row r="4" spans="2:20" x14ac:dyDescent="0.2">
      <c r="B4" s="9" t="s">
        <v>2</v>
      </c>
      <c r="C4" s="10"/>
      <c r="D4" s="10"/>
      <c r="E4" s="11" t="s">
        <v>13</v>
      </c>
      <c r="F4" s="11" t="s">
        <v>12</v>
      </c>
      <c r="G4" s="10"/>
      <c r="H4" s="11" t="s">
        <v>6</v>
      </c>
      <c r="I4" s="12"/>
      <c r="J4" s="11" t="s">
        <v>5</v>
      </c>
      <c r="K4" s="10"/>
      <c r="L4" s="11" t="s">
        <v>10</v>
      </c>
    </row>
    <row r="5" spans="2:20" x14ac:dyDescent="0.2">
      <c r="B5" s="1" t="s">
        <v>0</v>
      </c>
      <c r="E5" s="14">
        <v>188</v>
      </c>
      <c r="F5" s="2">
        <v>1</v>
      </c>
      <c r="H5" s="3">
        <f t="shared" ref="H5:H6" si="0">F5*E5</f>
        <v>188</v>
      </c>
      <c r="J5" s="3">
        <f t="shared" ref="J5:J6" si="1">F5*E5</f>
        <v>188</v>
      </c>
      <c r="L5" s="6">
        <f>J5*1.5</f>
        <v>282</v>
      </c>
      <c r="M5" s="15" t="s">
        <v>15</v>
      </c>
    </row>
    <row r="6" spans="2:20" x14ac:dyDescent="0.2">
      <c r="B6" s="1" t="s">
        <v>1</v>
      </c>
      <c r="E6" s="14">
        <v>17.98</v>
      </c>
      <c r="F6" s="2">
        <v>1</v>
      </c>
      <c r="H6" s="3">
        <f t="shared" si="0"/>
        <v>17.98</v>
      </c>
      <c r="J6" s="3">
        <f t="shared" si="1"/>
        <v>17.98</v>
      </c>
      <c r="L6" s="6">
        <f>J6*1.5</f>
        <v>26.97</v>
      </c>
      <c r="M6" s="15" t="s">
        <v>16</v>
      </c>
    </row>
    <row r="7" spans="2:20" x14ac:dyDescent="0.2">
      <c r="H7" s="3"/>
      <c r="J7" s="3"/>
      <c r="Q7" s="1" t="s">
        <v>11</v>
      </c>
    </row>
    <row r="8" spans="2:20" x14ac:dyDescent="0.2">
      <c r="C8" s="18" t="s">
        <v>4</v>
      </c>
      <c r="D8" s="18"/>
      <c r="E8" s="18"/>
      <c r="F8" s="18"/>
      <c r="G8" s="4"/>
      <c r="H8" s="5">
        <f>SUM(H5:H6)</f>
        <v>205.98</v>
      </c>
      <c r="J8" s="5">
        <f>SUM(J5:J6)</f>
        <v>205.98</v>
      </c>
      <c r="L8" s="5">
        <f>SUM(L5:L6)</f>
        <v>308.97000000000003</v>
      </c>
      <c r="M8" s="19" t="s">
        <v>8</v>
      </c>
      <c r="N8" s="19"/>
      <c r="O8" s="6">
        <f>J8-H8</f>
        <v>0</v>
      </c>
      <c r="Q8" s="13">
        <f>1-(J8/L8)</f>
        <v>0.33333333333333337</v>
      </c>
      <c r="T8" s="6"/>
    </row>
    <row r="9" spans="2:20" x14ac:dyDescent="0.2">
      <c r="C9" s="4"/>
      <c r="D9" s="4"/>
      <c r="E9" s="4"/>
      <c r="F9" s="4"/>
      <c r="G9" s="4"/>
      <c r="H9" s="5"/>
      <c r="J9" s="5"/>
      <c r="O9" s="6"/>
    </row>
    <row r="11" spans="2:20" x14ac:dyDescent="0.2">
      <c r="B11" s="9" t="s">
        <v>3</v>
      </c>
      <c r="C11" s="10"/>
      <c r="D11" s="10"/>
      <c r="E11" s="11" t="s">
        <v>13</v>
      </c>
      <c r="F11" s="11" t="s">
        <v>12</v>
      </c>
      <c r="G11" s="10"/>
      <c r="H11" s="11" t="s">
        <v>6</v>
      </c>
      <c r="I11" s="12"/>
      <c r="J11" s="11" t="s">
        <v>5</v>
      </c>
      <c r="K11" s="10"/>
      <c r="L11" s="11" t="s">
        <v>10</v>
      </c>
    </row>
    <row r="12" spans="2:20" x14ac:dyDescent="0.2">
      <c r="B12" s="20" t="s">
        <v>17</v>
      </c>
      <c r="E12" s="14">
        <v>75.989999999999995</v>
      </c>
      <c r="F12" s="2">
        <v>1</v>
      </c>
      <c r="H12" s="3">
        <f t="shared" ref="H12" si="2">E12*F12</f>
        <v>75.989999999999995</v>
      </c>
      <c r="J12" s="3">
        <f t="shared" ref="J12" si="3">F12*E12</f>
        <v>75.989999999999995</v>
      </c>
      <c r="L12" s="6">
        <f t="shared" ref="L12" si="4">J12*1.5</f>
        <v>113.98499999999999</v>
      </c>
    </row>
    <row r="13" spans="2:20" x14ac:dyDescent="0.2">
      <c r="B13" s="1" t="s">
        <v>7</v>
      </c>
      <c r="E13" s="14">
        <v>408</v>
      </c>
      <c r="F13" s="2">
        <v>1</v>
      </c>
      <c r="H13" s="3">
        <f t="shared" ref="H13" si="5">E13*F13</f>
        <v>408</v>
      </c>
      <c r="J13" s="3">
        <f t="shared" ref="J13" si="6">F13*E13</f>
        <v>408</v>
      </c>
      <c r="L13" s="6">
        <f t="shared" ref="L13" si="7">J13*1.5</f>
        <v>612</v>
      </c>
    </row>
    <row r="14" spans="2:20" x14ac:dyDescent="0.2">
      <c r="E14" s="2"/>
      <c r="Q14" s="1" t="s">
        <v>11</v>
      </c>
    </row>
    <row r="15" spans="2:20" x14ac:dyDescent="0.2">
      <c r="C15" s="18" t="s">
        <v>4</v>
      </c>
      <c r="D15" s="18"/>
      <c r="E15" s="18"/>
      <c r="F15" s="18"/>
      <c r="G15" s="4"/>
      <c r="H15" s="5">
        <f>SUM(H13:H13)</f>
        <v>408</v>
      </c>
      <c r="J15" s="5">
        <f>SUM(J12:J13)</f>
        <v>483.99</v>
      </c>
      <c r="L15" s="5">
        <f>SUM(L12:L13)</f>
        <v>725.98500000000001</v>
      </c>
      <c r="M15" s="19" t="s">
        <v>8</v>
      </c>
      <c r="N15" s="19"/>
      <c r="O15" s="6">
        <f>J15-H15</f>
        <v>75.990000000000009</v>
      </c>
      <c r="Q15" s="13">
        <f>1-(J15/L15)</f>
        <v>0.33333333333333337</v>
      </c>
    </row>
    <row r="18" spans="3:17" x14ac:dyDescent="0.2">
      <c r="Q18" s="1" t="s">
        <v>11</v>
      </c>
    </row>
    <row r="19" spans="3:17" x14ac:dyDescent="0.2">
      <c r="C19" s="18" t="s">
        <v>9</v>
      </c>
      <c r="D19" s="18"/>
      <c r="E19" s="18"/>
      <c r="F19" s="18"/>
      <c r="H19" s="8">
        <f>H8+H15</f>
        <v>613.98</v>
      </c>
      <c r="J19" s="8">
        <f>J8+J15</f>
        <v>689.97</v>
      </c>
      <c r="L19" s="8">
        <f>L8+L15</f>
        <v>1034.9549999999999</v>
      </c>
      <c r="M19" s="17" t="s">
        <v>8</v>
      </c>
      <c r="N19" s="17"/>
      <c r="O19" s="6">
        <f>J19-H19</f>
        <v>75.990000000000009</v>
      </c>
      <c r="Q19" s="13">
        <f>1-(J19/L19)</f>
        <v>0.33333333333333326</v>
      </c>
    </row>
    <row r="21" spans="3:17" x14ac:dyDescent="0.2">
      <c r="M21" s="6"/>
    </row>
    <row r="34" spans="17:17" ht="17" x14ac:dyDescent="0.2">
      <c r="Q34" s="7"/>
    </row>
  </sheetData>
  <mergeCells count="7">
    <mergeCell ref="B2:Q2"/>
    <mergeCell ref="M19:N19"/>
    <mergeCell ref="C19:F19"/>
    <mergeCell ref="C8:F8"/>
    <mergeCell ref="C15:F15"/>
    <mergeCell ref="M8:N8"/>
    <mergeCell ref="M15:N15"/>
  </mergeCells>
  <conditionalFormatting sqref="O15">
    <cfRule type="expression" dxfId="5" priority="5">
      <formula>SIGN($O$15)&gt;-1</formula>
    </cfRule>
    <cfRule type="expression" dxfId="4" priority="6">
      <formula>SIGN($O$15)=-1</formula>
    </cfRule>
  </conditionalFormatting>
  <conditionalFormatting sqref="O8">
    <cfRule type="expression" dxfId="3" priority="3">
      <formula>SIGN($O$8)&gt;-1</formula>
    </cfRule>
    <cfRule type="expression" dxfId="2" priority="4">
      <formula>SIGN($O$8)=-1</formula>
    </cfRule>
  </conditionalFormatting>
  <conditionalFormatting sqref="O19">
    <cfRule type="expression" dxfId="1" priority="1">
      <formula>SIGN($O$19)&gt;-1</formula>
    </cfRule>
    <cfRule type="expression" dxfId="0" priority="2">
      <formula>SIGN($O$19)=-1</formula>
    </cfRule>
  </conditionalFormatting>
  <hyperlinks>
    <hyperlink ref="M5" r:id="rId1" xr:uid="{C15CE33D-BBA1-D84A-9310-3EE2DA553E7A}"/>
    <hyperlink ref="M6" r:id="rId2" xr:uid="{70BAF74A-D037-8C45-8C17-27671CCD77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2020-05-24T21:00:11Z</dcterms:modified>
</cp:coreProperties>
</file>